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456" windowWidth="34440" windowHeight="19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<sst xmlns="http://schemas.openxmlformats.org/spreadsheetml/2006/main" count="133" uniqueCount="92">
  <si>
    <t>Construction Drawing and Plans</t>
  </si>
  <si>
    <t>Building Permits</t>
  </si>
  <si>
    <t>Other Permits</t>
  </si>
  <si>
    <t>Security System</t>
  </si>
  <si>
    <t>Required "Turn-On" Inspections</t>
  </si>
  <si>
    <t>Additional Item</t>
  </si>
  <si>
    <t>Gutters (# in ft)</t>
  </si>
  <si>
    <t xml:space="preserve">Drainage Problem </t>
  </si>
  <si>
    <t>Landscaping</t>
  </si>
  <si>
    <t>Rotten Wood</t>
  </si>
  <si>
    <t>Your Cost</t>
  </si>
  <si>
    <t>Roofing</t>
  </si>
  <si>
    <t>Soffit/Fascia</t>
  </si>
  <si>
    <t>Tuckpointing</t>
  </si>
  <si>
    <t>Decking / Porches</t>
  </si>
  <si>
    <t>Item Cost</t>
  </si>
  <si>
    <t>Amount</t>
  </si>
  <si>
    <t>Item</t>
  </si>
  <si>
    <t xml:space="preserve">Paving - Asphalt </t>
  </si>
  <si>
    <t xml:space="preserve">Paving - Concrete </t>
  </si>
  <si>
    <t xml:space="preserve">Paving - Gravel </t>
  </si>
  <si>
    <t xml:space="preserve">Windows - Basement </t>
  </si>
  <si>
    <t>Electrical Panel</t>
  </si>
  <si>
    <t>Electrical Upgrade</t>
  </si>
  <si>
    <t>Blinds (cost/blind)</t>
  </si>
  <si>
    <t>Screens (cost/window)</t>
  </si>
  <si>
    <t>Ceiling Fans</t>
  </si>
  <si>
    <t>Paint (per room)</t>
  </si>
  <si>
    <t>Heat (new)</t>
  </si>
  <si>
    <t xml:space="preserve">Heat (Service) </t>
  </si>
  <si>
    <t>A/C (New)</t>
  </si>
  <si>
    <t>A/C (Service)</t>
  </si>
  <si>
    <t>Hotwater Heater</t>
  </si>
  <si>
    <t>Ceramic Tile</t>
  </si>
  <si>
    <t>Trim &amp; Casings</t>
  </si>
  <si>
    <t>Plumbing Stack</t>
  </si>
  <si>
    <t>Insulation</t>
  </si>
  <si>
    <t>Waterproofing</t>
  </si>
  <si>
    <t>Foundation Repair/ Leaks</t>
  </si>
  <si>
    <t>Cleaning</t>
  </si>
  <si>
    <t>Flooring - Refinish Hardwood</t>
  </si>
  <si>
    <t>Flooring - New Subflooring</t>
  </si>
  <si>
    <t>Termite treatment</t>
  </si>
  <si>
    <t>Exterior</t>
  </si>
  <si>
    <t>Interior/General</t>
  </si>
  <si>
    <t xml:space="preserve">Cabinets (replaced) </t>
  </si>
  <si>
    <t xml:space="preserve">Cabinets (Paint) </t>
  </si>
  <si>
    <t>Cabinets (fronts)</t>
  </si>
  <si>
    <t>Range</t>
  </si>
  <si>
    <t>Vent Hood</t>
  </si>
  <si>
    <t>Counter Tops $18 per ft)</t>
  </si>
  <si>
    <t xml:space="preserve">Sink </t>
  </si>
  <si>
    <t>Fixture</t>
  </si>
  <si>
    <t>Dishwasher</t>
  </si>
  <si>
    <t xml:space="preserve">Shower Stall </t>
  </si>
  <si>
    <t>Toilet</t>
  </si>
  <si>
    <t>Kitchen</t>
  </si>
  <si>
    <t>Baths</t>
  </si>
  <si>
    <t>Basic Gut (Vanity,Tub,Toilet, Install)</t>
  </si>
  <si>
    <t>Doors - Exterior Slider</t>
  </si>
  <si>
    <t>Doors - Exterior Steel</t>
  </si>
  <si>
    <t>Doors - Storm / Screen</t>
  </si>
  <si>
    <t>per SqFt</t>
  </si>
  <si>
    <t>Property Address:</t>
  </si>
  <si>
    <t>Get a Bid</t>
  </si>
  <si>
    <t>$750/wall, $250/pump</t>
  </si>
  <si>
    <t>LinearFt</t>
  </si>
  <si>
    <t>Repair Cost Estimate</t>
  </si>
  <si>
    <t>Repair Cost Total:</t>
  </si>
  <si>
    <t>Subtotal:</t>
  </si>
  <si>
    <t>Amount/Sq.Ft.</t>
  </si>
  <si>
    <t>Cost Over Runs:</t>
  </si>
  <si>
    <t>Cost Over Run Percentage:</t>
  </si>
  <si>
    <t xml:space="preserve">Windows </t>
  </si>
  <si>
    <t>Doors - Generic</t>
  </si>
  <si>
    <t>Doors - 6 panel doors</t>
  </si>
  <si>
    <t>Flooring - Replace Carpet</t>
  </si>
  <si>
    <t>??</t>
  </si>
  <si>
    <t>Tile / Tub Glazing</t>
  </si>
  <si>
    <t>Vanity, Sink, Faucet, Install</t>
  </si>
  <si>
    <t>Roof Tear Off (Per Layer)</t>
  </si>
  <si>
    <t>Vinyl Siding</t>
  </si>
  <si>
    <t>Demolition (Per Hour, Per Man)</t>
  </si>
  <si>
    <t>Dumpster Rental (40 yd)</t>
  </si>
  <si>
    <t>Dumpster Rental (20 yd)</t>
  </si>
  <si>
    <t>Handyman /Carpentry &amp; Misc (per hr)</t>
  </si>
  <si>
    <t>Doors - Garage (2 Car)</t>
  </si>
  <si>
    <t>Doors - Garage (1 Car)</t>
  </si>
  <si>
    <t>Paint Trim Only</t>
  </si>
  <si>
    <t>Painting/Priming - Full Exterior</t>
  </si>
  <si>
    <t>Drywall (per 4X8 sheet)</t>
  </si>
  <si>
    <t>General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</si>
</sst>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.00"/>
  </numFmts>
  <fonts count="27">
    <font>
      <sz val="10"/>
      <name val="Arial"/>
      <family val="0"/>
    </font>
    <font>
      <sz val="8"/>
      <name val="Arial"/>
      <family val="2"/>
    </font>
    <font>
      <sz val="9"/>
      <name val="Franklin Gothic Book"/>
      <family val="2"/>
    </font>
    <font>
      <b/>
      <sz val="9"/>
      <name val="Franklin Gothic Book"/>
      <family val="2"/>
    </font>
    <font>
      <b/>
      <sz val="9"/>
      <color indexed="12"/>
      <name val="Franklin Gothic Book"/>
      <family val="2"/>
    </font>
    <font>
      <b/>
      <sz val="9"/>
      <color indexed="57"/>
      <name val="Franklin Gothic Book"/>
      <family val="2"/>
    </font>
    <font>
      <b/>
      <sz val="14"/>
      <name val="Franklin Gothic Book"/>
      <family val="2"/>
    </font>
    <font>
      <b/>
      <sz val="9"/>
      <color indexed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57" applyFont="1" applyBorder="1">
      <alignment/>
      <protection/>
    </xf>
    <xf numFmtId="0" fontId="2" fillId="0" borderId="10" xfId="0" applyFont="1" applyBorder="1" applyAlignment="1">
      <alignment/>
    </xf>
    <xf numFmtId="0" fontId="2" fillId="24" borderId="0" xfId="0" applyFont="1" applyFill="1" applyAlignment="1">
      <alignment/>
    </xf>
    <xf numFmtId="0" fontId="2" fillId="24" borderId="10" xfId="57" applyFont="1" applyFill="1" applyBorder="1">
      <alignment/>
      <protection/>
    </xf>
    <xf numFmtId="0" fontId="2" fillId="24" borderId="10" xfId="0" applyFont="1" applyFill="1" applyBorder="1" applyAlignment="1">
      <alignment/>
    </xf>
    <xf numFmtId="0" fontId="4" fillId="24" borderId="10" xfId="57" applyFont="1" applyFill="1" applyBorder="1" applyAlignment="1">
      <alignment horizontal="center"/>
      <protection/>
    </xf>
    <xf numFmtId="168" fontId="2" fillId="24" borderId="10" xfId="0" applyNumberFormat="1" applyFont="1" applyFill="1" applyBorder="1" applyAlignment="1">
      <alignment/>
    </xf>
    <xf numFmtId="168" fontId="2" fillId="22" borderId="10" xfId="0" applyNumberFormat="1" applyFont="1" applyFill="1" applyBorder="1" applyAlignment="1">
      <alignment/>
    </xf>
    <xf numFmtId="168" fontId="2" fillId="24" borderId="10" xfId="44" applyNumberFormat="1" applyFont="1" applyFill="1" applyBorder="1" applyAlignment="1">
      <alignment/>
    </xf>
    <xf numFmtId="168" fontId="2" fillId="22" borderId="10" xfId="44" applyNumberFormat="1" applyFont="1" applyFill="1" applyBorder="1" applyAlignment="1">
      <alignment/>
    </xf>
    <xf numFmtId="168" fontId="2" fillId="24" borderId="10" xfId="57" applyNumberFormat="1" applyFont="1" applyFill="1" applyBorder="1">
      <alignment/>
      <protection/>
    </xf>
    <xf numFmtId="0" fontId="3" fillId="24" borderId="0" xfId="0" applyFont="1" applyFill="1" applyAlignment="1">
      <alignment horizontal="right"/>
    </xf>
    <xf numFmtId="168" fontId="3" fillId="24" borderId="10" xfId="0" applyNumberFormat="1" applyFont="1" applyFill="1" applyBorder="1" applyAlignment="1">
      <alignment/>
    </xf>
    <xf numFmtId="168" fontId="3" fillId="24" borderId="0" xfId="0" applyNumberFormat="1" applyFont="1" applyFill="1" applyBorder="1" applyAlignment="1">
      <alignment/>
    </xf>
    <xf numFmtId="0" fontId="5" fillId="24" borderId="0" xfId="0" applyFont="1" applyFill="1" applyAlignment="1">
      <alignment horizontal="center"/>
    </xf>
    <xf numFmtId="0" fontId="5" fillId="24" borderId="0" xfId="57" applyFont="1" applyFill="1" applyAlignment="1">
      <alignment horizontal="center"/>
      <protection/>
    </xf>
    <xf numFmtId="0" fontId="2" fillId="0" borderId="11" xfId="0" applyFont="1" applyBorder="1" applyAlignment="1">
      <alignment/>
    </xf>
    <xf numFmtId="0" fontId="3" fillId="20" borderId="0" xfId="0" applyFont="1" applyFill="1" applyAlignment="1">
      <alignment/>
    </xf>
    <xf numFmtId="0" fontId="2" fillId="20" borderId="0" xfId="0" applyFont="1" applyFill="1" applyAlignment="1">
      <alignment/>
    </xf>
    <xf numFmtId="168" fontId="3" fillId="24" borderId="0" xfId="0" applyNumberFormat="1" applyFont="1" applyFill="1" applyAlignment="1">
      <alignment/>
    </xf>
    <xf numFmtId="0" fontId="4" fillId="0" borderId="10" xfId="57" applyFont="1" applyBorder="1" applyAlignment="1">
      <alignment horizontal="center"/>
      <protection/>
    </xf>
    <xf numFmtId="0" fontId="2" fillId="0" borderId="11" xfId="57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168" fontId="2" fillId="0" borderId="10" xfId="44" applyNumberFormat="1" applyFont="1" applyBorder="1" applyAlignment="1">
      <alignment/>
    </xf>
    <xf numFmtId="168" fontId="2" fillId="0" borderId="11" xfId="44" applyNumberFormat="1" applyFont="1" applyBorder="1" applyAlignment="1">
      <alignment/>
    </xf>
    <xf numFmtId="0" fontId="2" fillId="24" borderId="0" xfId="0" applyFont="1" applyFill="1" applyAlignment="1">
      <alignment horizontal="center"/>
    </xf>
    <xf numFmtId="0" fontId="4" fillId="24" borderId="0" xfId="57" applyFont="1" applyFill="1" applyAlignment="1">
      <alignment horizontal="center"/>
      <protection/>
    </xf>
    <xf numFmtId="0" fontId="2" fillId="24" borderId="0" xfId="57" applyFont="1" applyFill="1" applyAlignment="1">
      <alignment horizontal="center"/>
      <protection/>
    </xf>
    <xf numFmtId="168" fontId="2" fillId="24" borderId="11" xfId="0" applyNumberFormat="1" applyFont="1" applyFill="1" applyBorder="1" applyAlignment="1">
      <alignment horizontal="right"/>
    </xf>
    <xf numFmtId="168" fontId="2" fillId="24" borderId="10" xfId="0" applyNumberFormat="1" applyFont="1" applyFill="1" applyBorder="1" applyAlignment="1">
      <alignment horizontal="right"/>
    </xf>
    <xf numFmtId="0" fontId="2" fillId="24" borderId="12" xfId="0" applyFont="1" applyFill="1" applyBorder="1" applyAlignment="1">
      <alignment horizontal="left"/>
    </xf>
    <xf numFmtId="0" fontId="2" fillId="24" borderId="0" xfId="0" applyFont="1" applyFill="1" applyBorder="1" applyAlignment="1">
      <alignment/>
    </xf>
    <xf numFmtId="0" fontId="3" fillId="24" borderId="12" xfId="0" applyFont="1" applyFill="1" applyBorder="1" applyAlignment="1">
      <alignment horizontal="left"/>
    </xf>
    <xf numFmtId="0" fontId="4" fillId="24" borderId="12" xfId="0" applyFont="1" applyFill="1" applyBorder="1" applyAlignment="1">
      <alignment horizontal="left"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3" fillId="24" borderId="14" xfId="0" applyFont="1" applyFill="1" applyBorder="1" applyAlignment="1">
      <alignment horizontal="right"/>
    </xf>
    <xf numFmtId="168" fontId="2" fillId="24" borderId="0" xfId="0" applyNumberFormat="1" applyFont="1" applyFill="1" applyAlignment="1">
      <alignment/>
    </xf>
    <xf numFmtId="168" fontId="3" fillId="22" borderId="10" xfId="0" applyNumberFormat="1" applyFont="1" applyFill="1" applyBorder="1" applyAlignment="1">
      <alignment/>
    </xf>
    <xf numFmtId="9" fontId="7" fillId="24" borderId="15" xfId="0" applyNumberFormat="1" applyFont="1" applyFill="1" applyBorder="1" applyAlignment="1">
      <alignment horizontal="center"/>
    </xf>
    <xf numFmtId="9" fontId="7" fillId="24" borderId="16" xfId="0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4" fillId="20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hab Calculation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selection activeCell="K96" sqref="K96"/>
    </sheetView>
  </sheetViews>
  <sheetFormatPr defaultColWidth="11.57421875" defaultRowHeight="12.75"/>
  <cols>
    <col min="1" max="1" width="7.28125" style="27" customWidth="1"/>
    <col min="2" max="2" width="28.8515625" style="4" bestFit="1" customWidth="1"/>
    <col min="3" max="3" width="13.421875" style="48" bestFit="1" customWidth="1"/>
    <col min="4" max="4" width="18.421875" style="4" bestFit="1" customWidth="1"/>
    <col min="5" max="5" width="11.28125" style="4" bestFit="1" customWidth="1"/>
    <col min="6" max="16384" width="11.421875" style="4" customWidth="1"/>
  </cols>
  <sheetData>
    <row r="1" spans="1:5" ht="12.75" customHeight="1">
      <c r="A1" s="49" t="s">
        <v>67</v>
      </c>
      <c r="B1" s="49"/>
      <c r="C1" s="49"/>
      <c r="D1" s="49"/>
      <c r="E1" s="49"/>
    </row>
    <row r="2" spans="1:5" ht="12.75" customHeight="1">
      <c r="A2" s="49"/>
      <c r="B2" s="49"/>
      <c r="C2" s="49"/>
      <c r="D2" s="49"/>
      <c r="E2" s="49"/>
    </row>
    <row r="4" spans="1:5" ht="10.5">
      <c r="A4" s="34" t="s">
        <v>63</v>
      </c>
      <c r="B4" s="35"/>
      <c r="C4" s="44"/>
      <c r="D4" s="32"/>
      <c r="E4" s="32"/>
    </row>
    <row r="5" spans="1:8" ht="10.5">
      <c r="A5" s="36"/>
      <c r="B5" s="36"/>
      <c r="C5" s="45"/>
      <c r="H5" s="33"/>
    </row>
    <row r="6" spans="2:5" ht="10.5">
      <c r="B6" s="19" t="s">
        <v>91</v>
      </c>
      <c r="C6" s="46"/>
      <c r="D6" s="20"/>
      <c r="E6" s="20"/>
    </row>
    <row r="7" spans="2:5" s="16" customFormat="1" ht="10.5">
      <c r="B7" s="16" t="s">
        <v>17</v>
      </c>
      <c r="C7" s="16" t="s">
        <v>70</v>
      </c>
      <c r="D7" s="16" t="s">
        <v>15</v>
      </c>
      <c r="E7" s="17" t="s">
        <v>10</v>
      </c>
    </row>
    <row r="8" spans="2:5" ht="10.5">
      <c r="B8" s="6" t="s">
        <v>0</v>
      </c>
      <c r="C8" s="47"/>
      <c r="D8" s="8"/>
      <c r="E8" s="9">
        <f>C8*D8</f>
        <v>0</v>
      </c>
    </row>
    <row r="9" spans="2:5" ht="10.5">
      <c r="B9" s="6" t="s">
        <v>1</v>
      </c>
      <c r="C9" s="47"/>
      <c r="D9" s="8"/>
      <c r="E9" s="9">
        <f aca="true" t="shared" si="0" ref="E9:E14">C9*D9</f>
        <v>0</v>
      </c>
    </row>
    <row r="10" spans="2:5" ht="10.5">
      <c r="B10" s="6" t="s">
        <v>2</v>
      </c>
      <c r="C10" s="47"/>
      <c r="D10" s="8"/>
      <c r="E10" s="9">
        <f t="shared" si="0"/>
        <v>0</v>
      </c>
    </row>
    <row r="11" spans="2:5" ht="10.5">
      <c r="B11" s="6" t="s">
        <v>3</v>
      </c>
      <c r="C11" s="47"/>
      <c r="D11" s="8"/>
      <c r="E11" s="9">
        <f t="shared" si="0"/>
        <v>0</v>
      </c>
    </row>
    <row r="12" spans="2:5" ht="10.5">
      <c r="B12" s="6" t="s">
        <v>4</v>
      </c>
      <c r="C12" s="47"/>
      <c r="D12" s="8"/>
      <c r="E12" s="9">
        <f t="shared" si="0"/>
        <v>0</v>
      </c>
    </row>
    <row r="13" spans="2:5" ht="10.5">
      <c r="B13" s="5" t="s">
        <v>5</v>
      </c>
      <c r="C13" s="7"/>
      <c r="D13" s="12"/>
      <c r="E13" s="9">
        <f t="shared" si="0"/>
        <v>0</v>
      </c>
    </row>
    <row r="14" spans="2:5" ht="10.5">
      <c r="B14" s="5" t="s">
        <v>5</v>
      </c>
      <c r="C14" s="7"/>
      <c r="D14" s="10"/>
      <c r="E14" s="9">
        <f t="shared" si="0"/>
        <v>0</v>
      </c>
    </row>
    <row r="15" spans="2:5" ht="10.5">
      <c r="B15" s="13" t="s">
        <v>69</v>
      </c>
      <c r="E15" s="14">
        <f>SUM(E8:E14)</f>
        <v>0</v>
      </c>
    </row>
    <row r="17" spans="2:5" ht="10.5">
      <c r="B17" s="19" t="s">
        <v>43</v>
      </c>
      <c r="C17" s="46"/>
      <c r="D17" s="20"/>
      <c r="E17" s="20"/>
    </row>
    <row r="18" spans="2:5" s="16" customFormat="1" ht="10.5">
      <c r="B18" s="16" t="s">
        <v>17</v>
      </c>
      <c r="C18" s="16" t="s">
        <v>70</v>
      </c>
      <c r="D18" s="16" t="s">
        <v>15</v>
      </c>
      <c r="E18" s="17" t="s">
        <v>10</v>
      </c>
    </row>
    <row r="19" spans="1:5" ht="10.5">
      <c r="A19" s="27" t="s">
        <v>62</v>
      </c>
      <c r="B19" s="6" t="s">
        <v>14</v>
      </c>
      <c r="C19" s="47"/>
      <c r="D19" s="8">
        <v>25</v>
      </c>
      <c r="E19" s="9">
        <f>C19*D19</f>
        <v>0</v>
      </c>
    </row>
    <row r="20" spans="2:5" ht="10.5">
      <c r="B20" s="6" t="s">
        <v>59</v>
      </c>
      <c r="C20" s="47"/>
      <c r="D20" s="8">
        <v>500</v>
      </c>
      <c r="E20" s="9">
        <f aca="true" t="shared" si="1" ref="E20:E42">C20*D20</f>
        <v>0</v>
      </c>
    </row>
    <row r="21" spans="2:5" ht="10.5">
      <c r="B21" s="6" t="s">
        <v>60</v>
      </c>
      <c r="C21" s="47"/>
      <c r="D21" s="8">
        <v>300</v>
      </c>
      <c r="E21" s="9">
        <f t="shared" si="1"/>
        <v>0</v>
      </c>
    </row>
    <row r="22" spans="2:5" ht="10.5">
      <c r="B22" s="6" t="s">
        <v>87</v>
      </c>
      <c r="C22" s="47"/>
      <c r="D22" s="8">
        <v>600</v>
      </c>
      <c r="E22" s="9">
        <f t="shared" si="1"/>
        <v>0</v>
      </c>
    </row>
    <row r="23" spans="2:5" ht="10.5">
      <c r="B23" s="6" t="s">
        <v>86</v>
      </c>
      <c r="C23" s="47"/>
      <c r="D23" s="8">
        <v>850</v>
      </c>
      <c r="E23" s="9">
        <f t="shared" si="1"/>
        <v>0</v>
      </c>
    </row>
    <row r="24" spans="2:5" ht="10.5">
      <c r="B24" s="6" t="s">
        <v>61</v>
      </c>
      <c r="C24" s="47"/>
      <c r="D24" s="8">
        <v>190</v>
      </c>
      <c r="E24" s="9">
        <f t="shared" si="1"/>
        <v>0</v>
      </c>
    </row>
    <row r="25" spans="2:5" ht="10.5">
      <c r="B25" s="5" t="s">
        <v>7</v>
      </c>
      <c r="C25" s="7"/>
      <c r="D25" s="10">
        <v>2000</v>
      </c>
      <c r="E25" s="9">
        <f t="shared" si="1"/>
        <v>0</v>
      </c>
    </row>
    <row r="26" spans="2:5" ht="10.5">
      <c r="B26" s="5" t="s">
        <v>6</v>
      </c>
      <c r="C26" s="7"/>
      <c r="D26" s="10">
        <v>2.75</v>
      </c>
      <c r="E26" s="9">
        <f t="shared" si="1"/>
        <v>0</v>
      </c>
    </row>
    <row r="27" spans="2:5" ht="10.5">
      <c r="B27" s="5" t="s">
        <v>8</v>
      </c>
      <c r="C27" s="7"/>
      <c r="D27" s="10">
        <v>150</v>
      </c>
      <c r="E27" s="9">
        <f t="shared" si="1"/>
        <v>0</v>
      </c>
    </row>
    <row r="28" spans="2:5" ht="10.5">
      <c r="B28" s="5" t="s">
        <v>88</v>
      </c>
      <c r="C28" s="7"/>
      <c r="D28" s="10">
        <v>800</v>
      </c>
      <c r="E28" s="9">
        <f t="shared" si="1"/>
        <v>0</v>
      </c>
    </row>
    <row r="29" spans="2:5" ht="10.5">
      <c r="B29" s="5" t="s">
        <v>89</v>
      </c>
      <c r="C29" s="7"/>
      <c r="D29" s="10">
        <v>1800</v>
      </c>
      <c r="E29" s="9">
        <f t="shared" si="1"/>
        <v>0</v>
      </c>
    </row>
    <row r="30" spans="1:5" ht="10.5">
      <c r="A30" s="27" t="s">
        <v>62</v>
      </c>
      <c r="B30" s="6" t="s">
        <v>18</v>
      </c>
      <c r="C30" s="47"/>
      <c r="D30" s="8">
        <v>1.5</v>
      </c>
      <c r="E30" s="9">
        <f t="shared" si="1"/>
        <v>0</v>
      </c>
    </row>
    <row r="31" spans="1:5" ht="10.5">
      <c r="A31" s="27" t="s">
        <v>62</v>
      </c>
      <c r="B31" s="6" t="s">
        <v>19</v>
      </c>
      <c r="C31" s="47"/>
      <c r="D31" s="8">
        <v>5</v>
      </c>
      <c r="E31" s="9">
        <f t="shared" si="1"/>
        <v>0</v>
      </c>
    </row>
    <row r="32" spans="1:5" ht="10.5">
      <c r="A32" s="27" t="s">
        <v>62</v>
      </c>
      <c r="B32" s="6" t="s">
        <v>20</v>
      </c>
      <c r="C32" s="47"/>
      <c r="D32" s="8">
        <v>0.5</v>
      </c>
      <c r="E32" s="9">
        <f t="shared" si="1"/>
        <v>0</v>
      </c>
    </row>
    <row r="33" spans="1:5" ht="10.5">
      <c r="A33" s="27" t="s">
        <v>62</v>
      </c>
      <c r="B33" s="6" t="s">
        <v>11</v>
      </c>
      <c r="C33" s="47"/>
      <c r="D33" s="8">
        <v>2.5</v>
      </c>
      <c r="E33" s="9">
        <f t="shared" si="1"/>
        <v>0</v>
      </c>
    </row>
    <row r="34" spans="2:5" ht="10.5">
      <c r="B34" s="6" t="s">
        <v>80</v>
      </c>
      <c r="C34" s="47"/>
      <c r="D34" s="8">
        <v>2.5</v>
      </c>
      <c r="E34" s="9">
        <f t="shared" si="1"/>
        <v>0</v>
      </c>
    </row>
    <row r="35" spans="2:5" ht="10.5">
      <c r="B35" s="5" t="s">
        <v>9</v>
      </c>
      <c r="C35" s="7"/>
      <c r="D35" s="10">
        <v>600</v>
      </c>
      <c r="E35" s="9">
        <f t="shared" si="1"/>
        <v>0</v>
      </c>
    </row>
    <row r="36" spans="1:5" ht="10.5">
      <c r="A36" s="27" t="s">
        <v>62</v>
      </c>
      <c r="B36" s="5" t="s">
        <v>81</v>
      </c>
      <c r="C36" s="7"/>
      <c r="D36" s="10">
        <v>4</v>
      </c>
      <c r="E36" s="9">
        <f t="shared" si="1"/>
        <v>0</v>
      </c>
    </row>
    <row r="37" spans="1:5" ht="10.5">
      <c r="A37" s="27" t="s">
        <v>62</v>
      </c>
      <c r="B37" s="6" t="s">
        <v>12</v>
      </c>
      <c r="C37" s="47"/>
      <c r="D37" s="8">
        <v>1</v>
      </c>
      <c r="E37" s="9">
        <f t="shared" si="1"/>
        <v>0</v>
      </c>
    </row>
    <row r="38" spans="1:5" ht="10.5">
      <c r="A38" s="27" t="s">
        <v>62</v>
      </c>
      <c r="B38" s="6" t="s">
        <v>13</v>
      </c>
      <c r="C38" s="47"/>
      <c r="D38" s="8">
        <v>2</v>
      </c>
      <c r="E38" s="9">
        <f t="shared" si="1"/>
        <v>0</v>
      </c>
    </row>
    <row r="39" spans="2:5" ht="10.5">
      <c r="B39" s="5" t="s">
        <v>21</v>
      </c>
      <c r="C39" s="7"/>
      <c r="D39" s="10">
        <v>125</v>
      </c>
      <c r="E39" s="9">
        <f t="shared" si="1"/>
        <v>0</v>
      </c>
    </row>
    <row r="40" spans="2:5" ht="10.5">
      <c r="B40" s="5" t="s">
        <v>73</v>
      </c>
      <c r="C40" s="7"/>
      <c r="D40" s="10">
        <v>200</v>
      </c>
      <c r="E40" s="9">
        <f t="shared" si="1"/>
        <v>0</v>
      </c>
    </row>
    <row r="41" spans="2:5" ht="10.5">
      <c r="B41" s="5" t="s">
        <v>5</v>
      </c>
      <c r="C41" s="7"/>
      <c r="D41" s="12"/>
      <c r="E41" s="9">
        <f t="shared" si="1"/>
        <v>0</v>
      </c>
    </row>
    <row r="42" spans="2:5" ht="10.5">
      <c r="B42" s="5" t="s">
        <v>5</v>
      </c>
      <c r="C42" s="7"/>
      <c r="D42" s="10"/>
      <c r="E42" s="9">
        <f t="shared" si="1"/>
        <v>0</v>
      </c>
    </row>
    <row r="43" spans="2:5" ht="10.5">
      <c r="B43" s="13" t="s">
        <v>69</v>
      </c>
      <c r="E43" s="14">
        <f>SUM(E19:E42)</f>
        <v>0</v>
      </c>
    </row>
    <row r="44" spans="2:5" ht="10.5">
      <c r="B44" s="13"/>
      <c r="E44" s="15"/>
    </row>
    <row r="45" spans="2:5" ht="10.5">
      <c r="B45" s="19" t="s">
        <v>44</v>
      </c>
      <c r="C45" s="46"/>
      <c r="D45" s="20"/>
      <c r="E45" s="20"/>
    </row>
    <row r="46" spans="1:5" ht="10.5">
      <c r="A46" s="28"/>
      <c r="B46" s="16" t="s">
        <v>17</v>
      </c>
      <c r="C46" s="16" t="s">
        <v>16</v>
      </c>
      <c r="D46" s="16" t="s">
        <v>15</v>
      </c>
      <c r="E46" s="17" t="s">
        <v>10</v>
      </c>
    </row>
    <row r="47" spans="1:7" ht="10.5">
      <c r="A47" s="29"/>
      <c r="B47" s="5" t="s">
        <v>30</v>
      </c>
      <c r="C47" s="7"/>
      <c r="D47" s="10">
        <v>1700</v>
      </c>
      <c r="E47" s="11">
        <f>C47*D47</f>
        <v>0</v>
      </c>
      <c r="G47" s="1"/>
    </row>
    <row r="48" spans="1:5" ht="10.5">
      <c r="A48" s="29"/>
      <c r="B48" s="5" t="s">
        <v>31</v>
      </c>
      <c r="C48" s="7"/>
      <c r="D48" s="10">
        <v>250</v>
      </c>
      <c r="E48" s="11">
        <f aca="true" t="shared" si="2" ref="E48:E77">C48*D48</f>
        <v>0</v>
      </c>
    </row>
    <row r="49" spans="1:7" ht="10.5">
      <c r="A49" s="29"/>
      <c r="B49" s="5" t="s">
        <v>24</v>
      </c>
      <c r="C49" s="7"/>
      <c r="D49" s="10">
        <v>30</v>
      </c>
      <c r="E49" s="11">
        <f t="shared" si="2"/>
        <v>0</v>
      </c>
      <c r="G49" s="1"/>
    </row>
    <row r="50" spans="1:5" ht="10.5">
      <c r="A50" s="29"/>
      <c r="B50" s="5" t="s">
        <v>26</v>
      </c>
      <c r="C50" s="7"/>
      <c r="D50" s="10">
        <v>125</v>
      </c>
      <c r="E50" s="11">
        <f t="shared" si="2"/>
        <v>0</v>
      </c>
    </row>
    <row r="51" spans="1:5" ht="10.5">
      <c r="A51" s="27" t="s">
        <v>62</v>
      </c>
      <c r="B51" s="3" t="s">
        <v>33</v>
      </c>
      <c r="C51" s="7"/>
      <c r="D51" s="8">
        <v>9</v>
      </c>
      <c r="E51" s="11">
        <f t="shared" si="2"/>
        <v>0</v>
      </c>
    </row>
    <row r="52" spans="1:5" ht="10.5">
      <c r="A52" s="29"/>
      <c r="B52" s="3" t="s">
        <v>39</v>
      </c>
      <c r="C52" s="7"/>
      <c r="D52" s="8">
        <v>300</v>
      </c>
      <c r="E52" s="11">
        <f t="shared" si="2"/>
        <v>0</v>
      </c>
    </row>
    <row r="53" spans="1:5" ht="10.5">
      <c r="A53" s="29"/>
      <c r="B53" s="3" t="s">
        <v>82</v>
      </c>
      <c r="C53" s="7"/>
      <c r="D53" s="8">
        <v>15</v>
      </c>
      <c r="E53" s="11">
        <f t="shared" si="2"/>
        <v>0</v>
      </c>
    </row>
    <row r="54" spans="1:5" ht="10.5">
      <c r="A54" s="29"/>
      <c r="B54" s="5" t="s">
        <v>74</v>
      </c>
      <c r="C54" s="7"/>
      <c r="D54" s="10">
        <v>40</v>
      </c>
      <c r="E54" s="11">
        <f t="shared" si="2"/>
        <v>0</v>
      </c>
    </row>
    <row r="55" spans="1:5" ht="10.5">
      <c r="A55" s="29"/>
      <c r="B55" s="5" t="s">
        <v>75</v>
      </c>
      <c r="C55" s="7"/>
      <c r="D55" s="10">
        <v>210</v>
      </c>
      <c r="E55" s="11">
        <f t="shared" si="2"/>
        <v>0</v>
      </c>
    </row>
    <row r="56" spans="1:5" ht="10.5">
      <c r="A56" s="29"/>
      <c r="B56" s="5" t="s">
        <v>90</v>
      </c>
      <c r="C56" s="7"/>
      <c r="D56" s="10">
        <v>43.2</v>
      </c>
      <c r="E56" s="11">
        <f t="shared" si="2"/>
        <v>0</v>
      </c>
    </row>
    <row r="57" spans="1:5" ht="10.5">
      <c r="A57" s="29"/>
      <c r="B57" s="5" t="s">
        <v>22</v>
      </c>
      <c r="C57" s="7"/>
      <c r="D57" s="10">
        <v>1000</v>
      </c>
      <c r="E57" s="11">
        <f t="shared" si="2"/>
        <v>0</v>
      </c>
    </row>
    <row r="58" spans="1:5" ht="10.5">
      <c r="A58" s="29"/>
      <c r="B58" s="5" t="s">
        <v>23</v>
      </c>
      <c r="C58" s="7"/>
      <c r="D58" s="10">
        <v>2000</v>
      </c>
      <c r="E58" s="11">
        <f t="shared" si="2"/>
        <v>0</v>
      </c>
    </row>
    <row r="59" spans="1:5" ht="10.5">
      <c r="A59" s="27" t="s">
        <v>62</v>
      </c>
      <c r="B59" s="3" t="s">
        <v>41</v>
      </c>
      <c r="C59" s="7"/>
      <c r="D59" s="8">
        <v>2</v>
      </c>
      <c r="E59" s="11">
        <f t="shared" si="2"/>
        <v>0</v>
      </c>
    </row>
    <row r="60" spans="1:5" ht="10.5">
      <c r="A60" s="27" t="s">
        <v>62</v>
      </c>
      <c r="B60" s="3" t="s">
        <v>40</v>
      </c>
      <c r="C60" s="7"/>
      <c r="D60" s="8">
        <v>2.5</v>
      </c>
      <c r="E60" s="11">
        <f t="shared" si="2"/>
        <v>0</v>
      </c>
    </row>
    <row r="61" spans="1:5" ht="10.5">
      <c r="A61" s="27" t="s">
        <v>62</v>
      </c>
      <c r="B61" s="5" t="s">
        <v>76</v>
      </c>
      <c r="C61" s="7"/>
      <c r="D61" s="10">
        <v>1.66</v>
      </c>
      <c r="E61" s="11">
        <f t="shared" si="2"/>
        <v>0</v>
      </c>
    </row>
    <row r="62" spans="1:5" ht="10.5">
      <c r="A62" s="29"/>
      <c r="B62" s="18" t="s">
        <v>38</v>
      </c>
      <c r="C62" s="7"/>
      <c r="D62" s="30" t="s">
        <v>64</v>
      </c>
      <c r="E62" s="11"/>
    </row>
    <row r="63" spans="2:5" ht="10.5">
      <c r="B63" s="3" t="s">
        <v>85</v>
      </c>
      <c r="C63" s="7"/>
      <c r="D63" s="31">
        <v>35</v>
      </c>
      <c r="E63" s="11">
        <f t="shared" si="2"/>
        <v>0</v>
      </c>
    </row>
    <row r="64" spans="2:5" ht="10.5">
      <c r="B64" s="3" t="s">
        <v>84</v>
      </c>
      <c r="C64" s="7"/>
      <c r="D64" s="31">
        <v>350</v>
      </c>
      <c r="E64" s="11">
        <f t="shared" si="2"/>
        <v>0</v>
      </c>
    </row>
    <row r="65" spans="2:5" ht="10.5">
      <c r="B65" s="3" t="s">
        <v>83</v>
      </c>
      <c r="C65" s="7"/>
      <c r="D65" s="31">
        <v>475</v>
      </c>
      <c r="E65" s="11">
        <f t="shared" si="2"/>
        <v>0</v>
      </c>
    </row>
    <row r="66" spans="2:5" ht="10.5">
      <c r="B66" s="5" t="s">
        <v>28</v>
      </c>
      <c r="C66" s="7"/>
      <c r="D66" s="10">
        <v>1500</v>
      </c>
      <c r="E66" s="11">
        <f t="shared" si="2"/>
        <v>0</v>
      </c>
    </row>
    <row r="67" spans="2:5" ht="10.5">
      <c r="B67" s="5" t="s">
        <v>29</v>
      </c>
      <c r="C67" s="7"/>
      <c r="D67" s="10">
        <v>250</v>
      </c>
      <c r="E67" s="11">
        <f t="shared" si="2"/>
        <v>0</v>
      </c>
    </row>
    <row r="68" spans="2:5" ht="10.5">
      <c r="B68" s="5" t="s">
        <v>32</v>
      </c>
      <c r="C68" s="7"/>
      <c r="D68" s="10">
        <v>500</v>
      </c>
      <c r="E68" s="11">
        <f t="shared" si="2"/>
        <v>0</v>
      </c>
    </row>
    <row r="69" spans="1:5" ht="10.5">
      <c r="A69" s="27" t="s">
        <v>62</v>
      </c>
      <c r="B69" s="3" t="s">
        <v>36</v>
      </c>
      <c r="C69" s="7"/>
      <c r="D69" s="8">
        <v>0.75</v>
      </c>
      <c r="E69" s="11">
        <f t="shared" si="2"/>
        <v>0</v>
      </c>
    </row>
    <row r="70" spans="2:5" ht="10.5">
      <c r="B70" s="5" t="s">
        <v>27</v>
      </c>
      <c r="C70" s="7"/>
      <c r="D70" s="10">
        <v>200</v>
      </c>
      <c r="E70" s="11">
        <f t="shared" si="2"/>
        <v>0</v>
      </c>
    </row>
    <row r="71" spans="2:5" ht="10.5">
      <c r="B71" s="3" t="s">
        <v>35</v>
      </c>
      <c r="C71" s="7"/>
      <c r="D71" s="8">
        <v>1000</v>
      </c>
      <c r="E71" s="11">
        <f t="shared" si="2"/>
        <v>0</v>
      </c>
    </row>
    <row r="72" spans="2:5" ht="10.5">
      <c r="B72" s="5" t="s">
        <v>25</v>
      </c>
      <c r="C72" s="7"/>
      <c r="D72" s="10">
        <v>25</v>
      </c>
      <c r="E72" s="11">
        <f t="shared" si="2"/>
        <v>0</v>
      </c>
    </row>
    <row r="73" spans="2:7" ht="10.5">
      <c r="B73" s="5" t="s">
        <v>42</v>
      </c>
      <c r="C73" s="7"/>
      <c r="D73" s="10">
        <v>900</v>
      </c>
      <c r="E73" s="11">
        <f t="shared" si="2"/>
        <v>0</v>
      </c>
      <c r="G73" s="4" t="s">
        <v>77</v>
      </c>
    </row>
    <row r="74" spans="1:7" ht="10.5">
      <c r="A74" s="27" t="s">
        <v>66</v>
      </c>
      <c r="B74" s="3" t="s">
        <v>34</v>
      </c>
      <c r="C74" s="7"/>
      <c r="D74" s="8">
        <v>2</v>
      </c>
      <c r="E74" s="11">
        <f t="shared" si="2"/>
        <v>0</v>
      </c>
      <c r="G74" s="1"/>
    </row>
    <row r="75" spans="2:5" ht="10.5">
      <c r="B75" s="3" t="s">
        <v>37</v>
      </c>
      <c r="C75" s="7"/>
      <c r="D75" s="8" t="s">
        <v>65</v>
      </c>
      <c r="E75" s="11"/>
    </row>
    <row r="76" spans="2:7" ht="10.5">
      <c r="B76" s="5" t="s">
        <v>5</v>
      </c>
      <c r="C76" s="7"/>
      <c r="D76" s="10"/>
      <c r="E76" s="11">
        <f t="shared" si="2"/>
        <v>0</v>
      </c>
      <c r="G76" s="1"/>
    </row>
    <row r="77" spans="2:5" ht="10.5">
      <c r="B77" s="5" t="s">
        <v>5</v>
      </c>
      <c r="C77" s="7"/>
      <c r="D77" s="10"/>
      <c r="E77" s="11">
        <f t="shared" si="2"/>
        <v>0</v>
      </c>
    </row>
    <row r="78" spans="2:5" ht="10.5">
      <c r="B78" s="13" t="s">
        <v>69</v>
      </c>
      <c r="E78" s="14">
        <f>SUM(E47:E77)</f>
        <v>0</v>
      </c>
    </row>
    <row r="79" spans="2:5" ht="10.5">
      <c r="B79" s="13"/>
      <c r="E79" s="15"/>
    </row>
    <row r="80" spans="2:5" ht="10.5">
      <c r="B80" s="19" t="s">
        <v>56</v>
      </c>
      <c r="C80" s="46"/>
      <c r="D80" s="20"/>
      <c r="E80" s="20"/>
    </row>
    <row r="81" spans="1:5" ht="10.5">
      <c r="A81" s="28"/>
      <c r="B81" s="16" t="s">
        <v>17</v>
      </c>
      <c r="C81" s="16" t="s">
        <v>16</v>
      </c>
      <c r="D81" s="16" t="s">
        <v>15</v>
      </c>
      <c r="E81" s="17" t="s">
        <v>10</v>
      </c>
    </row>
    <row r="82" spans="2:5" ht="10.5">
      <c r="B82" s="2" t="s">
        <v>47</v>
      </c>
      <c r="C82" s="22"/>
      <c r="D82" s="25">
        <v>800</v>
      </c>
      <c r="E82" s="11">
        <f>C82*D82</f>
        <v>0</v>
      </c>
    </row>
    <row r="83" spans="2:5" ht="10.5">
      <c r="B83" s="2" t="s">
        <v>46</v>
      </c>
      <c r="C83" s="22"/>
      <c r="D83" s="25">
        <v>700</v>
      </c>
      <c r="E83" s="11">
        <f aca="true" t="shared" si="3" ref="E83:E92">C83*D83</f>
        <v>0</v>
      </c>
    </row>
    <row r="84" spans="2:5" ht="10.5">
      <c r="B84" s="2" t="s">
        <v>45</v>
      </c>
      <c r="C84" s="22"/>
      <c r="D84" s="25">
        <v>2000</v>
      </c>
      <c r="E84" s="11">
        <f t="shared" si="3"/>
        <v>0</v>
      </c>
    </row>
    <row r="85" spans="2:5" ht="10.5">
      <c r="B85" s="2" t="s">
        <v>50</v>
      </c>
      <c r="C85" s="22"/>
      <c r="D85" s="25">
        <v>18</v>
      </c>
      <c r="E85" s="11">
        <f t="shared" si="3"/>
        <v>0</v>
      </c>
    </row>
    <row r="86" spans="2:5" ht="10.5">
      <c r="B86" s="2" t="s">
        <v>53</v>
      </c>
      <c r="C86" s="22"/>
      <c r="D86" s="25">
        <v>400</v>
      </c>
      <c r="E86" s="11">
        <f t="shared" si="3"/>
        <v>0</v>
      </c>
    </row>
    <row r="87" spans="2:5" ht="10.5">
      <c r="B87" s="2" t="s">
        <v>52</v>
      </c>
      <c r="C87" s="22"/>
      <c r="D87" s="25">
        <v>45</v>
      </c>
      <c r="E87" s="11">
        <f t="shared" si="3"/>
        <v>0</v>
      </c>
    </row>
    <row r="88" spans="2:5" ht="10.5">
      <c r="B88" s="2" t="s">
        <v>48</v>
      </c>
      <c r="C88" s="22"/>
      <c r="D88" s="25">
        <v>500</v>
      </c>
      <c r="E88" s="11">
        <f t="shared" si="3"/>
        <v>0</v>
      </c>
    </row>
    <row r="89" spans="2:5" ht="10.5">
      <c r="B89" s="2" t="s">
        <v>51</v>
      </c>
      <c r="C89" s="22"/>
      <c r="D89" s="25">
        <v>120</v>
      </c>
      <c r="E89" s="11">
        <f t="shared" si="3"/>
        <v>0</v>
      </c>
    </row>
    <row r="90" spans="2:5" ht="10.5">
      <c r="B90" s="2" t="s">
        <v>49</v>
      </c>
      <c r="C90" s="22"/>
      <c r="D90" s="25">
        <v>75</v>
      </c>
      <c r="E90" s="11">
        <f t="shared" si="3"/>
        <v>0</v>
      </c>
    </row>
    <row r="91" spans="2:5" ht="10.5">
      <c r="B91" s="2" t="s">
        <v>5</v>
      </c>
      <c r="C91" s="22"/>
      <c r="D91" s="25"/>
      <c r="E91" s="11">
        <f t="shared" si="3"/>
        <v>0</v>
      </c>
    </row>
    <row r="92" spans="2:5" ht="10.5">
      <c r="B92" s="2" t="s">
        <v>5</v>
      </c>
      <c r="C92" s="22"/>
      <c r="D92" s="25"/>
      <c r="E92" s="11">
        <f t="shared" si="3"/>
        <v>0</v>
      </c>
    </row>
    <row r="93" spans="2:5" ht="10.5">
      <c r="B93" s="13" t="s">
        <v>69</v>
      </c>
      <c r="E93" s="14">
        <f>SUM(E82:E92)</f>
        <v>0</v>
      </c>
    </row>
    <row r="95" spans="2:5" ht="10.5">
      <c r="B95" s="19" t="s">
        <v>57</v>
      </c>
      <c r="C95" s="46"/>
      <c r="D95" s="20"/>
      <c r="E95" s="20"/>
    </row>
    <row r="96" spans="1:5" ht="10.5">
      <c r="A96" s="28"/>
      <c r="B96" s="16" t="s">
        <v>17</v>
      </c>
      <c r="C96" s="16" t="s">
        <v>16</v>
      </c>
      <c r="D96" s="16" t="s">
        <v>15</v>
      </c>
      <c r="E96" s="17" t="s">
        <v>10</v>
      </c>
    </row>
    <row r="97" spans="2:5" ht="10.5">
      <c r="B97" s="6" t="s">
        <v>58</v>
      </c>
      <c r="C97" s="47"/>
      <c r="D97" s="8">
        <v>2000</v>
      </c>
      <c r="E97" s="9">
        <f>C97*D97</f>
        <v>0</v>
      </c>
    </row>
    <row r="98" spans="2:5" ht="10.5">
      <c r="B98" s="2" t="s">
        <v>54</v>
      </c>
      <c r="C98" s="22"/>
      <c r="D98" s="25">
        <v>550</v>
      </c>
      <c r="E98" s="9">
        <f aca="true" t="shared" si="4" ref="E98:E103">C98*D98</f>
        <v>0</v>
      </c>
    </row>
    <row r="99" spans="2:5" ht="10.5">
      <c r="B99" s="2" t="s">
        <v>78</v>
      </c>
      <c r="C99" s="22"/>
      <c r="D99" s="25">
        <v>400</v>
      </c>
      <c r="E99" s="9">
        <f t="shared" si="4"/>
        <v>0</v>
      </c>
    </row>
    <row r="100" spans="2:5" ht="10.5">
      <c r="B100" s="2" t="s">
        <v>55</v>
      </c>
      <c r="C100" s="22"/>
      <c r="D100" s="25">
        <v>200</v>
      </c>
      <c r="E100" s="9">
        <f t="shared" si="4"/>
        <v>0</v>
      </c>
    </row>
    <row r="101" spans="2:5" ht="10.5">
      <c r="B101" s="23" t="s">
        <v>79</v>
      </c>
      <c r="C101" s="24"/>
      <c r="D101" s="26">
        <v>300</v>
      </c>
      <c r="E101" s="9">
        <f t="shared" si="4"/>
        <v>0</v>
      </c>
    </row>
    <row r="102" spans="2:5" ht="10.5">
      <c r="B102" s="2" t="s">
        <v>5</v>
      </c>
      <c r="C102" s="22"/>
      <c r="D102" s="25"/>
      <c r="E102" s="9">
        <f t="shared" si="4"/>
        <v>0</v>
      </c>
    </row>
    <row r="103" spans="2:5" ht="10.5">
      <c r="B103" s="2" t="s">
        <v>5</v>
      </c>
      <c r="C103" s="22"/>
      <c r="D103" s="25"/>
      <c r="E103" s="9">
        <f t="shared" si="4"/>
        <v>0</v>
      </c>
    </row>
    <row r="104" spans="2:5" ht="10.5">
      <c r="B104" s="13" t="s">
        <v>69</v>
      </c>
      <c r="E104" s="14">
        <f>SUM(E97:E103)</f>
        <v>0</v>
      </c>
    </row>
    <row r="105" spans="2:5" ht="10.5">
      <c r="B105" s="13"/>
      <c r="E105" s="21"/>
    </row>
    <row r="106" spans="3:5" ht="10.5">
      <c r="C106" s="45"/>
      <c r="D106" s="37" t="s">
        <v>69</v>
      </c>
      <c r="E106" s="40">
        <f>SUM(E43+E78+E93+E104+E15)</f>
        <v>0</v>
      </c>
    </row>
    <row r="107" spans="2:5" ht="10.5">
      <c r="B107" s="39" t="s">
        <v>72</v>
      </c>
      <c r="C107" s="42">
        <v>0.15</v>
      </c>
      <c r="D107" s="37" t="s">
        <v>71</v>
      </c>
      <c r="E107" s="9">
        <f>SUM(E106*C107)</f>
        <v>0</v>
      </c>
    </row>
    <row r="108" spans="2:5" ht="10.5">
      <c r="B108" s="38"/>
      <c r="C108" s="43"/>
      <c r="D108" s="13" t="s">
        <v>68</v>
      </c>
      <c r="E108" s="41">
        <f>SUM(E106+E107)</f>
        <v>0</v>
      </c>
    </row>
    <row r="109" ht="10.5">
      <c r="C109" s="45"/>
    </row>
    <row r="110" ht="10.5">
      <c r="C110" s="45"/>
    </row>
  </sheetData>
  <sheetProtection/>
  <mergeCells count="1">
    <mergeCell ref="A1:E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Andrew Polsky</cp:lastModifiedBy>
  <dcterms:created xsi:type="dcterms:W3CDTF">2007-07-30T22:39:52Z</dcterms:created>
  <dcterms:modified xsi:type="dcterms:W3CDTF">2015-11-23T21:41:49Z</dcterms:modified>
  <cp:category/>
  <cp:version/>
  <cp:contentType/>
  <cp:contentStatus/>
</cp:coreProperties>
</file>